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Blank" sheetId="2" r:id="rId2"/>
    <sheet name="How to us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9" fontId="0" fillId="0" borderId="0" xfId="0" applyNumberFormat="1"/>
    <xf numFmtId="60" fontId="0" fillId="0" borderId="0" xfId="0" applyNumberFormat="1"/>
    <xf numFmtId="1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cols>
    <col min="1" max="1" width="44.83203125" customWidth="1"/>
    <col min="2" max="2" width="34.83203125" customWidth="1"/>
    <col min="3" max="3" width="40.83203125" customWidth="1"/>
    <col min="4" max="4" width="20.83203125" customWidth="1"/>
    <col min="5" max="5" width="8.83203125" customWidth="1"/>
    <col min="6" max="6" width="12.83203125" customWidth="1"/>
    <col min="7" max="7" width="12.83203125" customWidth="1"/>
    <col min="8" max="8" width="14.83203125" customWidth="1"/>
    <col min="9" max="9" width="16.83203125" customWidth="1"/>
    <col min="10" max="10" width="15.83203125" customWidth="1"/>
    <col min="11" max="11" width="14.83203125" customWidth="1"/>
    <col min="12" max="12" width="20.83203125" customWidth="1"/>
    <col min="13" max="13" width="14.83203125" customWidth="1"/>
    <col min="14" max="14" width="40.83203125" customWidth="1"/>
  </cols>
  <sheetData>
    <row r="1">
      <c r="A1" t="str">
        <v>Vacation rental owner statement - filled example (fictional)</v>
      </c>
    </row>
    <row r="2">
      <c r="A2" t="str">
        <v>Owner</v>
      </c>
      <c r="B2" t="str">
        <v>Example Owner (fictional)</v>
      </c>
    </row>
    <row r="3">
      <c r="A3" t="str">
        <v>Property</v>
      </c>
      <c r="B3" t="str">
        <v>Example Lake House, 3 bedrooms (fictional)</v>
      </c>
    </row>
    <row r="4">
      <c r="A4" t="str">
        <v>Statement period</v>
      </c>
      <c r="B4" t="str">
        <v>September 2026</v>
      </c>
    </row>
    <row r="5">
      <c r="A5" t="str">
        <v>Prepared by</v>
      </c>
      <c r="B5" t="str">
        <v>Example Property Management (fictional)</v>
      </c>
    </row>
    <row r="6">
      <c r="A6" t="str">
        <v>Commission rate</v>
      </c>
      <c r="B6" s="1">
        <v>0.25</v>
      </c>
    </row>
    <row r="7">
      <c r="A7" t="str">
        <v>Commission basis (type Gross or Net)</v>
      </c>
      <c r="B7" t="str">
        <v>Gross</v>
      </c>
    </row>
    <row r="9">
      <c r="A9" t="str">
        <v>RESERVATIONS</v>
      </c>
    </row>
    <row r="10">
      <c r="A10" t="str">
        <v>Check-in</v>
      </c>
      <c r="B10" t="str">
        <v>Check-out</v>
      </c>
      <c r="C10" t="str">
        <v>Guest</v>
      </c>
      <c r="D10" t="str">
        <v>Channel</v>
      </c>
      <c r="E10" t="str">
        <v>Nights</v>
      </c>
      <c r="F10" t="str">
        <v>Gross rent</v>
      </c>
      <c r="G10" t="str">
        <v>Cleaning fee</v>
      </c>
      <c r="H10" t="str">
        <v>Taxes collected</v>
      </c>
      <c r="I10" t="str">
        <v>Channel / OTA fees</v>
      </c>
      <c r="J10" t="str">
        <v>Commission base</v>
      </c>
      <c r="K10" t="str">
        <v>Commission rate</v>
      </c>
      <c r="L10" t="str">
        <v>Management commission</v>
      </c>
      <c r="M10" t="str">
        <v>Net to owner</v>
      </c>
      <c r="N10" t="str">
        <v>Notes</v>
      </c>
    </row>
    <row r="11">
      <c r="A11" s="2">
        <v>46269</v>
      </c>
      <c r="B11" s="2">
        <v>46272</v>
      </c>
      <c r="C11" t="str">
        <v>Guest A</v>
      </c>
      <c r="D11" t="str">
        <v>Airbnb</v>
      </c>
      <c r="E11" s="3">
        <f>IF(OR(A11="",B11=""),"",B11-A11)</f>
        <v>3</v>
      </c>
      <c r="F11" s="4">
        <v>750</v>
      </c>
      <c r="G11" s="4">
        <v>150</v>
      </c>
      <c r="H11" s="4">
        <v>108</v>
      </c>
      <c r="I11" s="4">
        <v>30</v>
      </c>
      <c r="J11" s="4">
        <f>IF(F11="","",IF(UPPER(LEFT($B$7,1))="N",F11-I11,F11))</f>
        <v>750</v>
      </c>
      <c r="K11" s="1">
        <f>IF(F11="","",$B$6)</f>
        <v>0.25</v>
      </c>
      <c r="L11" s="4">
        <f>IF(F11="","",ROUND(J11*K11,2))</f>
        <v>187.5</v>
      </c>
      <c r="M11" s="4">
        <f>IF(F11="","",F11-I11-L11)</f>
        <v>532.5</v>
      </c>
    </row>
    <row r="12">
      <c r="A12" s="2">
        <v>46277</v>
      </c>
      <c r="B12" s="2">
        <v>46281</v>
      </c>
      <c r="C12" t="str">
        <v>Guest B</v>
      </c>
      <c r="D12" t="str">
        <v>Vrbo</v>
      </c>
      <c r="E12" s="3">
        <f>IF(OR(A12="",B12=""),"",B12-A12)</f>
        <v>4</v>
      </c>
      <c r="F12" s="4">
        <v>1000</v>
      </c>
      <c r="G12" s="4">
        <v>150</v>
      </c>
      <c r="H12" s="4">
        <v>138</v>
      </c>
      <c r="I12" s="4">
        <v>60</v>
      </c>
      <c r="J12" s="4">
        <f>IF(F12="","",IF(UPPER(LEFT($B$7,1))="N",F12-I12,F12))</f>
        <v>1000</v>
      </c>
      <c r="K12" s="1">
        <f>IF(F12="","",$B$6)</f>
        <v>0.25</v>
      </c>
      <c r="L12" s="4">
        <f>IF(F12="","",ROUND(J12*K12,2))</f>
        <v>250</v>
      </c>
      <c r="M12" s="4">
        <f>IF(F12="","",F12-I12-L12)</f>
        <v>690</v>
      </c>
    </row>
    <row r="13">
      <c r="A13" s="2">
        <v>46285</v>
      </c>
      <c r="B13" s="2">
        <v>46287</v>
      </c>
      <c r="C13" t="str">
        <v>Guest C</v>
      </c>
      <c r="D13" t="str">
        <v>Direct</v>
      </c>
      <c r="E13" s="3">
        <f>IF(OR(A13="",B13=""),"",B13-A13)</f>
        <v>2</v>
      </c>
      <c r="F13" s="4">
        <v>560</v>
      </c>
      <c r="G13" s="4">
        <v>150</v>
      </c>
      <c r="H13" s="4">
        <v>85.2</v>
      </c>
      <c r="I13" s="4">
        <v>0</v>
      </c>
      <c r="J13" s="4">
        <f>IF(F13="","",IF(UPPER(LEFT($B$7,1))="N",F13-I13,F13))</f>
        <v>560</v>
      </c>
      <c r="K13" s="1">
        <f>IF(F13="","",$B$6)</f>
        <v>0.25</v>
      </c>
      <c r="L13" s="4">
        <f>IF(F13="","",ROUND(J13*K13,2))</f>
        <v>140</v>
      </c>
      <c r="M13" s="4">
        <f>IF(F13="","",F13-I13-L13)</f>
        <v>420</v>
      </c>
      <c r="N13" t="str">
        <v>Direct booking: card processing shown under expenses if the owner pays it</v>
      </c>
    </row>
    <row r="14">
      <c r="A14" t="str">
        <v>Total</v>
      </c>
      <c r="E14" s="3">
        <f>SUM(E11:E13)</f>
        <v>9</v>
      </c>
      <c r="F14" s="4">
        <f>SUM(F11:F13)</f>
        <v>2310</v>
      </c>
      <c r="G14" s="4">
        <f>SUM(G11:G13)</f>
        <v>450</v>
      </c>
      <c r="H14" s="4">
        <f>SUM(H11:H13)</f>
        <v>331.2</v>
      </c>
      <c r="I14" s="4">
        <f>SUM(I11:I13)</f>
        <v>90</v>
      </c>
      <c r="L14" s="4">
        <f>SUM(L11:L13)</f>
        <v>577.5</v>
      </c>
      <c r="M14" s="4">
        <f>SUM(M11:M13)</f>
        <v>1642.5</v>
      </c>
    </row>
    <row r="16">
      <c r="A16" t="str">
        <v>EXPENSES AND WORK ORDERS</v>
      </c>
    </row>
    <row r="17">
      <c r="A17" t="str">
        <v>Date</v>
      </c>
      <c r="B17" t="str">
        <v>Vendor</v>
      </c>
      <c r="C17" t="str">
        <v>Description</v>
      </c>
      <c r="D17" t="str">
        <v>Work order / invoice #</v>
      </c>
      <c r="E17" t="str">
        <v>Amount</v>
      </c>
      <c r="F17" t="str">
        <v>Notes</v>
      </c>
    </row>
    <row r="18">
      <c r="A18" s="2">
        <v>46275</v>
      </c>
      <c r="B18" t="str">
        <v>Example Plumbing</v>
      </c>
      <c r="C18" t="str">
        <v>Replace kitchen faucet cartridge</v>
      </c>
      <c r="D18" t="str">
        <v>WO-1042</v>
      </c>
      <c r="E18" s="4">
        <v>185</v>
      </c>
    </row>
    <row r="19">
      <c r="A19" s="2">
        <v>46280</v>
      </c>
      <c r="B19" t="str">
        <v>Example Pool &amp; Spa</v>
      </c>
      <c r="C19" t="str">
        <v>Hot tub service, monthly</v>
      </c>
      <c r="D19" t="str">
        <v>INV-3318</v>
      </c>
      <c r="E19" s="4">
        <v>95</v>
      </c>
    </row>
    <row r="20">
      <c r="A20" s="2">
        <v>46290</v>
      </c>
      <c r="B20" t="str">
        <v>Example Property Management</v>
      </c>
      <c r="C20" t="str">
        <v>Guest supplies restock (paper goods, soap, coffee)</v>
      </c>
      <c r="D20" t="str">
        <v>WO-1057</v>
      </c>
      <c r="E20" s="4">
        <v>62.4</v>
      </c>
    </row>
    <row r="21">
      <c r="A21" t="str">
        <v>Total</v>
      </c>
      <c r="E21" s="4">
        <f>SUM(E18:E20)</f>
        <v>342.4</v>
      </c>
    </row>
    <row r="23">
      <c r="A23" t="str">
        <v>ADJUSTMENTS</v>
      </c>
    </row>
    <row r="24">
      <c r="A24" t="str">
        <v>Date</v>
      </c>
      <c r="B24" t="str">
        <v>Description</v>
      </c>
      <c r="C24" t="str">
        <v>Amount (+ credit / - charge)</v>
      </c>
      <c r="D24" t="str">
        <v>Notes</v>
      </c>
    </row>
    <row r="25">
      <c r="A25" s="2">
        <v>46283</v>
      </c>
      <c r="B25" t="str">
        <v>Damage reimbursement from Guest A (broken lamp)</v>
      </c>
      <c r="C25" s="4">
        <v>45</v>
      </c>
    </row>
    <row r="26">
      <c r="A26" s="2">
        <v>46293</v>
      </c>
      <c r="B26" t="str">
        <v>Owner stay 9/26-9/28: departure clean</v>
      </c>
      <c r="C26" s="4">
        <v>-150</v>
      </c>
    </row>
    <row r="27">
      <c r="A27" t="str">
        <v>Total</v>
      </c>
      <c r="C27" s="4">
        <f>SUM(C25:C26)</f>
        <v>-105</v>
      </c>
    </row>
    <row r="29">
      <c r="A29" t="str">
        <v>SUMMARY</v>
      </c>
    </row>
    <row r="30">
      <c r="A30" t="str">
        <v>Opening balance (carried from last month)</v>
      </c>
      <c r="B30" s="4">
        <v>120</v>
      </c>
    </row>
    <row r="31">
      <c r="A31" t="str">
        <v>Plus: net rental income (total of Net to owner)</v>
      </c>
      <c r="B31" s="4">
        <f>M14</f>
        <v>1642.5</v>
      </c>
    </row>
    <row r="32">
      <c r="A32" t="str">
        <v>Plus: lodging tax for you to remit (only if the owner files it)</v>
      </c>
      <c r="B32" s="4">
        <v>0</v>
      </c>
    </row>
    <row r="33">
      <c r="A33" t="str">
        <v>Less: expenses and work orders</v>
      </c>
      <c r="B33" s="4">
        <f>E21</f>
        <v>342.4</v>
      </c>
    </row>
    <row r="34">
      <c r="A34" t="str">
        <v>Plus: adjustments (credits minus charges)</v>
      </c>
      <c r="B34" s="4">
        <f>C27</f>
        <v>-105</v>
      </c>
    </row>
    <row r="35">
      <c r="A35" t="str">
        <v>Balance available</v>
      </c>
      <c r="B35" s="4">
        <f>B30+B31+B32-B33+B34</f>
        <v>1315.1</v>
      </c>
    </row>
    <row r="36">
      <c r="A36" t="str">
        <v>Less: owner payout this month</v>
      </c>
      <c r="B36" s="4">
        <v>1215.1</v>
      </c>
    </row>
    <row r="37">
      <c r="A37" t="str">
        <v>Closing balance (carried to next month)</v>
      </c>
      <c r="B37" s="4">
        <f>B35-B36</f>
        <v>100</v>
      </c>
    </row>
  </sheetData>
  <ignoredErrors>
    <ignoredError numberStoredAsText="1" sqref="A1:N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60"/>
  <sheetViews>
    <sheetView workbookViewId="0"/>
  </sheetViews>
  <cols>
    <col min="1" max="1" width="44.83203125" customWidth="1"/>
    <col min="2" max="2" width="34.83203125" customWidth="1"/>
    <col min="3" max="3" width="40.83203125" customWidth="1"/>
    <col min="4" max="4" width="20.83203125" customWidth="1"/>
    <col min="5" max="5" width="8.83203125" customWidth="1"/>
    <col min="6" max="6" width="12.83203125" customWidth="1"/>
    <col min="7" max="7" width="12.83203125" customWidth="1"/>
    <col min="8" max="8" width="14.83203125" customWidth="1"/>
    <col min="9" max="9" width="16.83203125" customWidth="1"/>
    <col min="10" max="10" width="15.83203125" customWidth="1"/>
    <col min="11" max="11" width="14.83203125" customWidth="1"/>
    <col min="12" max="12" width="20.83203125" customWidth="1"/>
    <col min="13" max="13" width="14.83203125" customWidth="1"/>
    <col min="14" max="14" width="40.83203125" customWidth="1"/>
  </cols>
  <sheetData>
    <row r="1">
      <c r="A1" t="str">
        <v>Vacation rental owner statement</v>
      </c>
    </row>
    <row r="2">
      <c r="A2" t="str">
        <v>Owner</v>
      </c>
    </row>
    <row r="3">
      <c r="A3" t="str">
        <v>Property</v>
      </c>
    </row>
    <row r="4">
      <c r="A4" t="str">
        <v>Statement period</v>
      </c>
    </row>
    <row r="5">
      <c r="A5" t="str">
        <v>Prepared by</v>
      </c>
    </row>
    <row r="6">
      <c r="A6" t="str">
        <v>Commission rate</v>
      </c>
      <c r="B6" s="1">
        <v>0.25</v>
      </c>
    </row>
    <row r="7">
      <c r="A7" t="str">
        <v>Commission basis (type Gross or Net)</v>
      </c>
      <c r="B7" t="str">
        <v>Gross</v>
      </c>
    </row>
    <row r="9">
      <c r="A9" t="str">
        <v>RESERVATIONS</v>
      </c>
    </row>
    <row r="10">
      <c r="A10" t="str">
        <v>Check-in</v>
      </c>
      <c r="B10" t="str">
        <v>Check-out</v>
      </c>
      <c r="C10" t="str">
        <v>Guest</v>
      </c>
      <c r="D10" t="str">
        <v>Channel</v>
      </c>
      <c r="E10" t="str">
        <v>Nights</v>
      </c>
      <c r="F10" t="str">
        <v>Gross rent</v>
      </c>
      <c r="G10" t="str">
        <v>Cleaning fee</v>
      </c>
      <c r="H10" t="str">
        <v>Taxes collected</v>
      </c>
      <c r="I10" t="str">
        <v>Channel / OTA fees</v>
      </c>
      <c r="J10" t="str">
        <v>Commission base</v>
      </c>
      <c r="K10" t="str">
        <v>Commission rate</v>
      </c>
      <c r="L10" t="str">
        <v>Management commission</v>
      </c>
      <c r="M10" t="str">
        <v>Net to owner</v>
      </c>
      <c r="N10" t="str">
        <v>Notes</v>
      </c>
    </row>
    <row r="11">
      <c r="E11" t="str">
        <f>IF(OR(A11="",B11=""),"",B11-A11)</f>
        <v/>
      </c>
      <c r="J11" t="str">
        <f>IF(F11="","",IF(UPPER(LEFT($B$7,1))="N",F11-I11,F11))</f>
        <v/>
      </c>
      <c r="K11" t="str">
        <f>IF(F11="","",$B$6)</f>
        <v/>
      </c>
      <c r="L11" t="str">
        <f>IF(F11="","",ROUND(J11*K11,2))</f>
        <v/>
      </c>
      <c r="M11" t="str">
        <f>IF(F11="","",F11-I11-L11)</f>
        <v/>
      </c>
    </row>
    <row r="12">
      <c r="E12" t="str">
        <f>IF(OR(A12="",B12=""),"",B12-A12)</f>
        <v/>
      </c>
      <c r="J12" t="str">
        <f>IF(F12="","",IF(UPPER(LEFT($B$7,1))="N",F12-I12,F12))</f>
        <v/>
      </c>
      <c r="K12" t="str">
        <f>IF(F12="","",$B$6)</f>
        <v/>
      </c>
      <c r="L12" t="str">
        <f>IF(F12="","",ROUND(J12*K12,2))</f>
        <v/>
      </c>
      <c r="M12" t="str">
        <f>IF(F12="","",F12-I12-L12)</f>
        <v/>
      </c>
    </row>
    <row r="13">
      <c r="E13" t="str">
        <f>IF(OR(A13="",B13=""),"",B13-A13)</f>
        <v/>
      </c>
      <c r="J13" t="str">
        <f>IF(F13="","",IF(UPPER(LEFT($B$7,1))="N",F13-I13,F13))</f>
        <v/>
      </c>
      <c r="K13" t="str">
        <f>IF(F13="","",$B$6)</f>
        <v/>
      </c>
      <c r="L13" t="str">
        <f>IF(F13="","",ROUND(J13*K13,2))</f>
        <v/>
      </c>
      <c r="M13" t="str">
        <f>IF(F13="","",F13-I13-L13)</f>
        <v/>
      </c>
    </row>
    <row r="14">
      <c r="E14" t="str">
        <f>IF(OR(A14="",B14=""),"",B14-A14)</f>
        <v/>
      </c>
      <c r="J14" t="str">
        <f>IF(F14="","",IF(UPPER(LEFT($B$7,1))="N",F14-I14,F14))</f>
        <v/>
      </c>
      <c r="K14" t="str">
        <f>IF(F14="","",$B$6)</f>
        <v/>
      </c>
      <c r="L14" t="str">
        <f>IF(F14="","",ROUND(J14*K14,2))</f>
        <v/>
      </c>
      <c r="M14" t="str">
        <f>IF(F14="","",F14-I14-L14)</f>
        <v/>
      </c>
    </row>
    <row r="15">
      <c r="E15" t="str">
        <f>IF(OR(A15="",B15=""),"",B15-A15)</f>
        <v/>
      </c>
      <c r="J15" t="str">
        <f>IF(F15="","",IF(UPPER(LEFT($B$7,1))="N",F15-I15,F15))</f>
        <v/>
      </c>
      <c r="K15" t="str">
        <f>IF(F15="","",$B$6)</f>
        <v/>
      </c>
      <c r="L15" t="str">
        <f>IF(F15="","",ROUND(J15*K15,2))</f>
        <v/>
      </c>
      <c r="M15" t="str">
        <f>IF(F15="","",F15-I15-L15)</f>
        <v/>
      </c>
    </row>
    <row r="16">
      <c r="E16" t="str">
        <f>IF(OR(A16="",B16=""),"",B16-A16)</f>
        <v/>
      </c>
      <c r="J16" t="str">
        <f>IF(F16="","",IF(UPPER(LEFT($B$7,1))="N",F16-I16,F16))</f>
        <v/>
      </c>
      <c r="K16" t="str">
        <f>IF(F16="","",$B$6)</f>
        <v/>
      </c>
      <c r="L16" t="str">
        <f>IF(F16="","",ROUND(J16*K16,2))</f>
        <v/>
      </c>
      <c r="M16" t="str">
        <f>IF(F16="","",F16-I16-L16)</f>
        <v/>
      </c>
    </row>
    <row r="17">
      <c r="E17" t="str">
        <f>IF(OR(A17="",B17=""),"",B17-A17)</f>
        <v/>
      </c>
      <c r="J17" t="str">
        <f>IF(F17="","",IF(UPPER(LEFT($B$7,1))="N",F17-I17,F17))</f>
        <v/>
      </c>
      <c r="K17" t="str">
        <f>IF(F17="","",$B$6)</f>
        <v/>
      </c>
      <c r="L17" t="str">
        <f>IF(F17="","",ROUND(J17*K17,2))</f>
        <v/>
      </c>
      <c r="M17" t="str">
        <f>IF(F17="","",F17-I17-L17)</f>
        <v/>
      </c>
    </row>
    <row r="18">
      <c r="E18" t="str">
        <f>IF(OR(A18="",B18=""),"",B18-A18)</f>
        <v/>
      </c>
      <c r="J18" t="str">
        <f>IF(F18="","",IF(UPPER(LEFT($B$7,1))="N",F18-I18,F18))</f>
        <v/>
      </c>
      <c r="K18" t="str">
        <f>IF(F18="","",$B$6)</f>
        <v/>
      </c>
      <c r="L18" t="str">
        <f>IF(F18="","",ROUND(J18*K18,2))</f>
        <v/>
      </c>
      <c r="M18" t="str">
        <f>IF(F18="","",F18-I18-L18)</f>
        <v/>
      </c>
    </row>
    <row r="19">
      <c r="E19" t="str">
        <f>IF(OR(A19="",B19=""),"",B19-A19)</f>
        <v/>
      </c>
      <c r="J19" t="str">
        <f>IF(F19="","",IF(UPPER(LEFT($B$7,1))="N",F19-I19,F19))</f>
        <v/>
      </c>
      <c r="K19" t="str">
        <f>IF(F19="","",$B$6)</f>
        <v/>
      </c>
      <c r="L19" t="str">
        <f>IF(F19="","",ROUND(J19*K19,2))</f>
        <v/>
      </c>
      <c r="M19" t="str">
        <f>IF(F19="","",F19-I19-L19)</f>
        <v/>
      </c>
    </row>
    <row r="20">
      <c r="E20" t="str">
        <f>IF(OR(A20="",B20=""),"",B20-A20)</f>
        <v/>
      </c>
      <c r="J20" t="str">
        <f>IF(F20="","",IF(UPPER(LEFT($B$7,1))="N",F20-I20,F20))</f>
        <v/>
      </c>
      <c r="K20" t="str">
        <f>IF(F20="","",$B$6)</f>
        <v/>
      </c>
      <c r="L20" t="str">
        <f>IF(F20="","",ROUND(J20*K20,2))</f>
        <v/>
      </c>
      <c r="M20" t="str">
        <f>IF(F20="","",F20-I20-L20)</f>
        <v/>
      </c>
    </row>
    <row r="21">
      <c r="E21" t="str">
        <f>IF(OR(A21="",B21=""),"",B21-A21)</f>
        <v/>
      </c>
      <c r="J21" t="str">
        <f>IF(F21="","",IF(UPPER(LEFT($B$7,1))="N",F21-I21,F21))</f>
        <v/>
      </c>
      <c r="K21" t="str">
        <f>IF(F21="","",$B$6)</f>
        <v/>
      </c>
      <c r="L21" t="str">
        <f>IF(F21="","",ROUND(J21*K21,2))</f>
        <v/>
      </c>
      <c r="M21" t="str">
        <f>IF(F21="","",F21-I21-L21)</f>
        <v/>
      </c>
    </row>
    <row r="22">
      <c r="E22" t="str">
        <f>IF(OR(A22="",B22=""),"",B22-A22)</f>
        <v/>
      </c>
      <c r="J22" t="str">
        <f>IF(F22="","",IF(UPPER(LEFT($B$7,1))="N",F22-I22,F22))</f>
        <v/>
      </c>
      <c r="K22" t="str">
        <f>IF(F22="","",$B$6)</f>
        <v/>
      </c>
      <c r="L22" t="str">
        <f>IF(F22="","",ROUND(J22*K22,2))</f>
        <v/>
      </c>
      <c r="M22" t="str">
        <f>IF(F22="","",F22-I22-L22)</f>
        <v/>
      </c>
    </row>
    <row r="23">
      <c r="E23" t="str">
        <f>IF(OR(A23="",B23=""),"",B23-A23)</f>
        <v/>
      </c>
      <c r="J23" t="str">
        <f>IF(F23="","",IF(UPPER(LEFT($B$7,1))="N",F23-I23,F23))</f>
        <v/>
      </c>
      <c r="K23" t="str">
        <f>IF(F23="","",$B$6)</f>
        <v/>
      </c>
      <c r="L23" t="str">
        <f>IF(F23="","",ROUND(J23*K23,2))</f>
        <v/>
      </c>
      <c r="M23" t="str">
        <f>IF(F23="","",F23-I23-L23)</f>
        <v/>
      </c>
    </row>
    <row r="24">
      <c r="E24" t="str">
        <f>IF(OR(A24="",B24=""),"",B24-A24)</f>
        <v/>
      </c>
      <c r="J24" t="str">
        <f>IF(F24="","",IF(UPPER(LEFT($B$7,1))="N",F24-I24,F24))</f>
        <v/>
      </c>
      <c r="K24" t="str">
        <f>IF(F24="","",$B$6)</f>
        <v/>
      </c>
      <c r="L24" t="str">
        <f>IF(F24="","",ROUND(J24*K24,2))</f>
        <v/>
      </c>
      <c r="M24" t="str">
        <f>IF(F24="","",F24-I24-L24)</f>
        <v/>
      </c>
    </row>
    <row r="25">
      <c r="E25" t="str">
        <f>IF(OR(A25="",B25=""),"",B25-A25)</f>
        <v/>
      </c>
      <c r="J25" t="str">
        <f>IF(F25="","",IF(UPPER(LEFT($B$7,1))="N",F25-I25,F25))</f>
        <v/>
      </c>
      <c r="K25" t="str">
        <f>IF(F25="","",$B$6)</f>
        <v/>
      </c>
      <c r="L25" t="str">
        <f>IF(F25="","",ROUND(J25*K25,2))</f>
        <v/>
      </c>
      <c r="M25" t="str">
        <f>IF(F25="","",F25-I25-L25)</f>
        <v/>
      </c>
    </row>
    <row r="26">
      <c r="A26" t="str">
        <v>Total</v>
      </c>
      <c r="E26" s="3">
        <f>SUM(E11:E25)</f>
        <v>0</v>
      </c>
      <c r="F26" s="4">
        <f>SUM(F11:F25)</f>
        <v>0</v>
      </c>
      <c r="G26" s="4">
        <f>SUM(G11:G25)</f>
        <v>0</v>
      </c>
      <c r="H26" s="4">
        <f>SUM(H11:H25)</f>
        <v>0</v>
      </c>
      <c r="I26" s="4">
        <f>SUM(I11:I25)</f>
        <v>0</v>
      </c>
      <c r="L26" s="4">
        <f>SUM(L11:L25)</f>
        <v>0</v>
      </c>
      <c r="M26" s="4">
        <f>SUM(M11:M25)</f>
        <v>0</v>
      </c>
    </row>
    <row r="28">
      <c r="A28" t="str">
        <v>EXPENSES AND WORK ORDERS</v>
      </c>
    </row>
    <row r="29">
      <c r="A29" t="str">
        <v>Date</v>
      </c>
      <c r="B29" t="str">
        <v>Vendor</v>
      </c>
      <c r="C29" t="str">
        <v>Description</v>
      </c>
      <c r="D29" t="str">
        <v>Work order / invoice #</v>
      </c>
      <c r="E29" t="str">
        <v>Amount</v>
      </c>
      <c r="F29" t="str">
        <v>Notes</v>
      </c>
    </row>
    <row r="40">
      <c r="A40" t="str">
        <v>Total</v>
      </c>
      <c r="E40" s="4">
        <f>SUM(E30:E39)</f>
        <v>0</v>
      </c>
    </row>
    <row r="42">
      <c r="A42" t="str">
        <v>ADJUSTMENTS</v>
      </c>
    </row>
    <row r="43">
      <c r="A43" t="str">
        <v>Date</v>
      </c>
      <c r="B43" t="str">
        <v>Description</v>
      </c>
      <c r="C43" t="str">
        <v>Amount (+ credit / - charge)</v>
      </c>
      <c r="D43" t="str">
        <v>Notes</v>
      </c>
    </row>
    <row r="50">
      <c r="A50" t="str">
        <v>Total</v>
      </c>
      <c r="C50" s="4">
        <f>SUM(C44:C49)</f>
        <v>0</v>
      </c>
    </row>
    <row r="52">
      <c r="A52" t="str">
        <v>SUMMARY</v>
      </c>
    </row>
    <row r="53">
      <c r="A53" t="str">
        <v>Opening balance (carried from last month)</v>
      </c>
      <c r="B53" s="4">
        <v>0</v>
      </c>
    </row>
    <row r="54">
      <c r="A54" t="str">
        <v>Plus: net rental income (total of Net to owner)</v>
      </c>
      <c r="B54" s="4">
        <f>M26</f>
        <v>0</v>
      </c>
    </row>
    <row r="55">
      <c r="A55" t="str">
        <v>Plus: lodging tax for you to remit (only if the owner files it)</v>
      </c>
      <c r="B55" s="4">
        <v>0</v>
      </c>
    </row>
    <row r="56">
      <c r="A56" t="str">
        <v>Less: expenses and work orders</v>
      </c>
      <c r="B56" s="4">
        <f>E40</f>
        <v>0</v>
      </c>
    </row>
    <row r="57">
      <c r="A57" t="str">
        <v>Plus: adjustments (credits minus charges)</v>
      </c>
      <c r="B57" s="4">
        <f>C50</f>
        <v>0</v>
      </c>
    </row>
    <row r="58">
      <c r="A58" t="str">
        <v>Balance available</v>
      </c>
      <c r="B58" s="4">
        <f>B53+B54+B55-B56+B57</f>
        <v>0</v>
      </c>
    </row>
    <row r="59">
      <c r="A59" t="str">
        <v>Less: owner payout this month</v>
      </c>
      <c r="B59" s="4">
        <v>0</v>
      </c>
    </row>
    <row r="60">
      <c r="A60" t="str">
        <v>Closing balance (carried to next month)</v>
      </c>
      <c r="B60" s="4">
        <f>B58-B59</f>
        <v>0</v>
      </c>
    </row>
  </sheetData>
  <ignoredErrors>
    <ignoredError numberStoredAsText="1" sqref="A1:N6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4"/>
  <sheetViews>
    <sheetView workbookViewId="0"/>
  </sheetViews>
  <sheetData>
    <row r="1">
      <c r="A1" t="str">
        <v>How to use this owner statement template</v>
      </c>
    </row>
    <row r="3">
      <c r="A3" t="str">
        <v>1. Copy the Blank tab for each owner and month (right-click the tab &gt; Move or Copy &gt; Create a copy).</v>
      </c>
    </row>
    <row r="4">
      <c r="A4" t="str">
        <v>2. Fill in the header: owner, property, period, your commission rate, and Gross or Net as the commission basis.</v>
      </c>
    </row>
    <row r="5">
      <c r="A5" t="str">
        <v>3. Add one reservation per row. Nights, commission base, commission and net to owner calculate themselves.</v>
      </c>
    </row>
    <row r="6">
      <c r="A6" t="str">
        <v>4. Commission basis: Gross = rate x gross rent. Net = rate x (gross rent - channel fees). Use whatever your management agreement says.</v>
      </c>
    </row>
    <row r="7">
      <c r="A7" t="str">
        <v>5. Cleaning fees and taxes collected are shown for the record but are not part of net to owner in this layout.</v>
      </c>
    </row>
    <row r="8">
      <c r="A8" t="str">
        <v>6. If the owner files lodging tax themselves, enter the tax you collected for them in the summary line "Lodging tax for you to remit".</v>
      </c>
    </row>
    <row r="9">
      <c r="A9" t="str">
        <v>7. List expenses and work orders with the invoice or work order number, so the owner can match each charge to its receipt.</v>
      </c>
    </row>
    <row r="10">
      <c r="A10" t="str">
        <v>8. Adjustments: credits to the owner are positive, charges are negative.</v>
      </c>
    </row>
    <row r="11">
      <c r="A11" t="str">
        <v>9. Enter the payout you actually send; the closing balance carries to next month as its opening balance.</v>
      </c>
    </row>
    <row r="13">
      <c r="A13" t="str">
        <v>The Example tab uses fictional names and numbers. Check commission, fee and tax treatment against your management agreement and with your accountant.</v>
      </c>
    </row>
    <row r="14">
      <c r="A14" t="str">
        <v>Free template from VacayOps - https://www.vacayops.com/resources/owner-statement-template</v>
      </c>
    </row>
  </sheetData>
  <ignoredErrors>
    <ignoredError numberStoredAsText="1" sqref="A1:A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Blank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VacayOps</dc:creator>
  <dc:title>Vacation rental owner statement template</dc:title>
</cp:coreProperties>
</file>